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0" windowHeight="3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55" i="1" l="1"/>
  <c r="H20" i="1" l="1"/>
  <c r="B82" i="1" l="1"/>
  <c r="H63" i="1" l="1"/>
  <c r="H45" i="1" l="1"/>
  <c r="H42" i="1" l="1"/>
  <c r="D53" i="1" l="1"/>
  <c r="H50" i="1" l="1"/>
  <c r="H9" i="1" l="1"/>
  <c r="H48" i="1" l="1"/>
  <c r="J53" i="1"/>
  <c r="H40" i="1" l="1"/>
  <c r="H66" i="1" l="1"/>
</calcChain>
</file>

<file path=xl/sharedStrings.xml><?xml version="1.0" encoding="utf-8"?>
<sst xmlns="http://schemas.openxmlformats.org/spreadsheetml/2006/main" count="202" uniqueCount="132">
  <si>
    <t>Конкретна назва предмета закупівлі</t>
  </si>
  <si>
    <t>Коди відповідних класифікаторів предмета   ДК 021:2015 СPV</t>
  </si>
  <si>
    <t>Очікувана вартість предмета закупівлі, грн. (з ПДВ)</t>
  </si>
  <si>
    <t>Процедура закупівлі</t>
  </si>
  <si>
    <t>Орієнтовний початок проведення процедури закупівлі</t>
  </si>
  <si>
    <t>Затверджено</t>
  </si>
  <si>
    <t>Наказ Міністерства економічного розвитку</t>
  </si>
  <si>
    <t>Деснянська районна в місті Києві державна адміністрація, код за ЄДРПОУ 37415088</t>
  </si>
  <si>
    <t>22410000-7 Марки</t>
  </si>
  <si>
    <t>Послуги охоронної сигналізації</t>
  </si>
  <si>
    <t>Відшкодування</t>
  </si>
  <si>
    <t>79710000-4 Охоронні послуги</t>
  </si>
  <si>
    <t>Разом</t>
  </si>
  <si>
    <t>Код КЕКВ (для бюджетних коштів</t>
  </si>
  <si>
    <t>22450000-9  Друкована продукція з елементами захисту</t>
  </si>
  <si>
    <t>60170000-0  Прокат пасажирських транспортних засобів із водієм</t>
  </si>
  <si>
    <t xml:space="preserve">64210000-1 Послуги телефонного зв'язку  та передачі даних </t>
  </si>
  <si>
    <t>Судовий збір</t>
  </si>
  <si>
    <t>КЕКВ  2282        Окремі заходи по реалізації державних (регіональних)  програм,  не віднесені  до заходів розвитку</t>
  </si>
  <si>
    <t xml:space="preserve">Примітка  </t>
  </si>
  <si>
    <t>30190000-7 Офісне устаткування  та приладдя  різне</t>
  </si>
  <si>
    <t>Загальний фонд</t>
  </si>
  <si>
    <t>72410000-7 Послуги  провайдерів</t>
  </si>
  <si>
    <t>72260000-5 Послуги, пов'язані  з програмним забезпеченням</t>
  </si>
  <si>
    <t>44520000-1  Замки, ключі та петлі</t>
  </si>
  <si>
    <t xml:space="preserve">     Лілія  ТАРАСУН</t>
  </si>
  <si>
    <t>КЕКВ  2240  Оплата послуг (крім комунальних)</t>
  </si>
  <si>
    <t>КЕКВ  2210 Предменти, матеріали, обладнання та інвентар</t>
  </si>
  <si>
    <t>65110000-7  Розподіл води</t>
  </si>
  <si>
    <t>протягом року</t>
  </si>
  <si>
    <t>31520000-7 Світильники та освітлювальна арматура</t>
  </si>
  <si>
    <t>Доводчик на двері</t>
  </si>
  <si>
    <t>44310000-6  Вироби з дроту</t>
  </si>
  <si>
    <t>Послуги по ремонтуванню комп`ютерів і периферійного устаткування (послуги з поточного ремонту та технічного обслуговування комп`ютерної техніки, заправка та ремонт картриджів)</t>
  </si>
  <si>
    <t>50320000-4 Послуги з ремонту і технічного обслуговування персональних  комп'ютерів</t>
  </si>
  <si>
    <t xml:space="preserve">90910000-9  Послуги з прибирання </t>
  </si>
  <si>
    <t>Страхування майна</t>
  </si>
  <si>
    <t>66510000-8 Страхові послуги</t>
  </si>
  <si>
    <t xml:space="preserve">КЕКВ  2271  Оплата теплопостачання </t>
  </si>
  <si>
    <t>09320000-8 Пара, гаряча вода та пов'язана продукція</t>
  </si>
  <si>
    <t>КЕКВ  2273 Оплата електроенергії</t>
  </si>
  <si>
    <t>09310000-5 Електрична енергія</t>
  </si>
  <si>
    <t>72250000-2  Послуги, пов'язані із  системами  та підтримкою</t>
  </si>
  <si>
    <t>50310000-1 Технічне обслуговування і ремонт офісної техніки</t>
  </si>
  <si>
    <t xml:space="preserve">80510000-2 Послуги з професійної підготовки спеціалістів </t>
  </si>
  <si>
    <t>44410000-7 Вироби  для ванної кімнати  та кухні</t>
  </si>
  <si>
    <t>КЕКВ  2272  Оплата   водопостачання та водовідведення</t>
  </si>
  <si>
    <t xml:space="preserve">КЕКВ  2275 Оплата інших енергоносіїв </t>
  </si>
  <si>
    <t xml:space="preserve">                                                     Деснянської   районної  в  місті  Києві  державної   адміністрації</t>
  </si>
  <si>
    <t>Послуги зі створення  статистичного бюлетня "Соціально-економічний розвиток м. Києва"</t>
  </si>
  <si>
    <t>79330000-6  Статистичні послуги</t>
  </si>
  <si>
    <t>Відшкодування за утримання будинків і споруд, прибудинкової території та технічне  обслуговування</t>
  </si>
  <si>
    <r>
      <t xml:space="preserve">Послуги з обслуговування програмного забезпечення  (послуги з супроводження   програмних продуктів, інформаційних  систем та комплексів,  УФГД,  системи контролю доступу "Секур Інтеграція", </t>
    </r>
    <r>
      <rPr>
        <i/>
        <sz val="12"/>
        <color theme="1"/>
        <rFont val="Times New Roman"/>
        <family val="1"/>
        <charset val="204"/>
      </rPr>
      <t xml:space="preserve"> ЛІГА ЗАКОН)</t>
    </r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</si>
  <si>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Інтернет </t>
    </r>
    <r>
      <rPr>
        <sz val="12"/>
        <color theme="1"/>
        <rFont val="Times New Roman"/>
        <family val="1"/>
        <charset val="204"/>
      </rPr>
      <t>Постачальники   інтернет -послуг (послуги Інтернет провайдерів  за користування мережею Інтернет)</t>
    </r>
  </si>
  <si>
    <r>
      <rPr>
        <b/>
        <sz val="12"/>
        <color theme="1"/>
        <rFont val="Times New Roman"/>
        <family val="1"/>
        <charset val="204"/>
      </rPr>
      <t>Зв'язок.</t>
    </r>
    <r>
      <rPr>
        <sz val="12"/>
        <color theme="1"/>
        <rFont val="Times New Roman"/>
        <family val="1"/>
        <charset val="204"/>
      </rPr>
      <t>Послуги щодо передавання даних і повідомлень (послуги фіксованого телефонного  місцевого, міжміського, міжнародного зв`язку, послуги міні - АТС)</t>
    </r>
  </si>
  <si>
    <t>Транспортні послуги щодо оренди автомобіля з водієм</t>
  </si>
  <si>
    <t>Оплата земельного податку</t>
  </si>
  <si>
    <t>Замки  для дверей (врізні)</t>
  </si>
  <si>
    <t>Файли, швидкозшивач</t>
  </si>
  <si>
    <t>39260000-2 Секційні лотки та канцелярське приладдя</t>
  </si>
  <si>
    <t>Уповноважена особа</t>
  </si>
  <si>
    <t>2271 Тепло</t>
  </si>
  <si>
    <t>2272 Вода</t>
  </si>
  <si>
    <t>2273 Електроенергія</t>
  </si>
  <si>
    <t>2275 Компослуги</t>
  </si>
  <si>
    <t>2282 Навчання</t>
  </si>
  <si>
    <t>2800 Суд . збір, земельний податок</t>
  </si>
  <si>
    <t>Кур'єрські послуги</t>
  </si>
  <si>
    <t>Папір   А4     80</t>
  </si>
  <si>
    <t>90510000-5 Утилізація  сміття та поводження зі сміттям</t>
  </si>
  <si>
    <t xml:space="preserve">січень </t>
  </si>
  <si>
    <t xml:space="preserve">       РІЧНИЙ     ПЛАН     ЗАКУПІВЕЛЬ    НА    2023  рік            </t>
  </si>
  <si>
    <t>Змішувач для умивальника, кран шаровий</t>
  </si>
  <si>
    <t xml:space="preserve">32430000-3 Мережеве обладнання </t>
  </si>
  <si>
    <t xml:space="preserve">Подовжувач мережевий, </t>
  </si>
  <si>
    <t>Прапори</t>
  </si>
  <si>
    <t xml:space="preserve">35820000-8  Допоміжне екіпірування </t>
  </si>
  <si>
    <t>Фірмовий бланк  із "золотим" тризубом "Деснянська районна в місті Києві державна адміністрація, грамоти, подяки, посвідчення з  безконтактним носієм</t>
  </si>
  <si>
    <t>Послуги з технічного обслуговування ліфтів</t>
  </si>
  <si>
    <t>50750000-7 Послуги з технічного обслуговування ліфтів</t>
  </si>
  <si>
    <t>Послуги з технічного обслуговування внутрішньобудинкових мереж(ЦО, ГВП, каналізація) в адмінбудинку</t>
  </si>
  <si>
    <t>50720000-8 Послуги з ремонту і технічного обслуговування системи центрального опалення</t>
  </si>
  <si>
    <t>Оплата  електроенергії</t>
  </si>
  <si>
    <t>Оплата теплопостачання</t>
  </si>
  <si>
    <t>КЕКВ 2280   Інші поточні видатки</t>
  </si>
  <si>
    <t>Оплата інших енергоносіїв та інших комунальних послуг</t>
  </si>
  <si>
    <t>січень</t>
  </si>
  <si>
    <t>68000 ЛЮДА</t>
  </si>
  <si>
    <r>
      <t xml:space="preserve">Послуги з підтримки користувачів та  технічної підтримки обладнання Деснянської районної в місті Києві державної адміністрації </t>
    </r>
    <r>
      <rPr>
        <i/>
        <sz val="12"/>
        <color theme="1"/>
        <rFont val="Times New Roman"/>
        <family val="1"/>
        <charset val="204"/>
      </rPr>
      <t xml:space="preserve"> (Б)       </t>
    </r>
  </si>
  <si>
    <t>72610000-9 Послуги з комп"ютерної підтримки</t>
  </si>
  <si>
    <t>Марки, конверти</t>
  </si>
  <si>
    <r>
      <t xml:space="preserve">Послуги з комп'ютерної підтримки </t>
    </r>
    <r>
      <rPr>
        <i/>
        <sz val="12"/>
        <color theme="1"/>
        <rFont val="Times New Roman"/>
        <family val="1"/>
        <charset val="204"/>
      </rPr>
      <t>(Б)</t>
    </r>
  </si>
  <si>
    <t>Послуги з охорони Деснянської районної в місті Києві державної адміністрації</t>
  </si>
  <si>
    <t>Послуги з прибирання  приміщень та прибудинкової території Деснянської районної в місті Києві державної адміністрації</t>
  </si>
  <si>
    <t>Навчання</t>
  </si>
  <si>
    <t>Централізоване водопостачання</t>
  </si>
  <si>
    <t>Центалізоване водовідведення</t>
  </si>
  <si>
    <t>90430000-0 Послуги з відведення стічних вод</t>
  </si>
  <si>
    <t>64120000-3 Кур'єрські послуги</t>
  </si>
  <si>
    <t>Послуги із забезпечення перетікань реактивної електричної енергії</t>
  </si>
  <si>
    <t>65310000-9 Розподіл електричної енергії</t>
  </si>
  <si>
    <r>
      <t xml:space="preserve">Послуги по ремонтуванню  та  технічному обслуговуванню  машин загальної призначеності  (послуги з поточного ремонту та технічного обслуговування  </t>
    </r>
    <r>
      <rPr>
        <b/>
        <sz val="12"/>
        <rFont val="Times New Roman"/>
        <family val="1"/>
        <charset val="204"/>
      </rPr>
      <t>фотокопіювально</t>
    </r>
    <r>
      <rPr>
        <sz val="12"/>
        <rFont val="Times New Roman"/>
        <family val="1"/>
        <charset val="204"/>
      </rPr>
      <t xml:space="preserve">ї техніки, заправка та ремонт картриджів)  </t>
    </r>
    <r>
      <rPr>
        <i/>
        <sz val="10"/>
        <rFont val="Times New Roman"/>
        <family val="1"/>
        <charset val="204"/>
      </rPr>
      <t>(Б) 40300,00</t>
    </r>
  </si>
  <si>
    <t xml:space="preserve">30210000-4 Машини для обробки даних </t>
  </si>
  <si>
    <t>Машини для обробки даних</t>
  </si>
  <si>
    <t>Фотоапарат</t>
  </si>
  <si>
    <t>38650000-6  Фотографічне обладнання</t>
  </si>
  <si>
    <t>79990000-0 Різні послуги, пов'язані з діловою сферою</t>
  </si>
  <si>
    <t>Послуги з науково-технічної обробки документів Деснянскької районної в місті Києві державної адміністрації</t>
  </si>
  <si>
    <t xml:space="preserve">Світильники та освітлювальна арматура (Настельні світильники (LED),  світильник настільний (акумуляторний) </t>
  </si>
  <si>
    <t>3110  Персональні комп'ютери, фотоапарат</t>
  </si>
  <si>
    <t>3132 Покрівля, підвал</t>
  </si>
  <si>
    <t>Капітальний ремонт покрівлі (підготовка до опалювального сезону) в приміщенні Деснянської районної в місті Києві денржавної адміністрації</t>
  </si>
  <si>
    <t>45450000-6 Інші завершальні будівельні роботи</t>
  </si>
  <si>
    <t xml:space="preserve">Капітальний ремонт підвального приміщення під найпростіше укриття в адмінбудівлі Деснянської районної в місті Києві адміністрації </t>
  </si>
  <si>
    <t>45453000-7 Капітальний ремонт  і реставрація</t>
  </si>
  <si>
    <t>Електричне  приладдя та супутні товари до електричного обладнання (Зарядна станція Bluetti)</t>
  </si>
  <si>
    <t>31680000-6 Електричне приладдя та супутні товари до електричного обладнання</t>
  </si>
  <si>
    <t>Спецфонд</t>
  </si>
  <si>
    <t>3110 Генератори</t>
  </si>
  <si>
    <t>31120000-3  Генератори</t>
  </si>
  <si>
    <t xml:space="preserve">КЕКВ  3110 </t>
  </si>
  <si>
    <t>КЕКВ 3132</t>
  </si>
  <si>
    <t>Дизельний генератор Walter Stahl 20 кВт             GF3 -16  KW 3 фазний</t>
  </si>
  <si>
    <t xml:space="preserve">Інверторні системи безперебійного живлення  (система автономного електроживлення у комплекті) </t>
  </si>
  <si>
    <t>31150000-2 Баласти для розрядних ламп та трубок</t>
  </si>
  <si>
    <t>31440000-2 Акумуляторні батареї</t>
  </si>
  <si>
    <t xml:space="preserve">Акумуляторні батареї </t>
  </si>
  <si>
    <t>Послуги у сфері локальних мереж</t>
  </si>
  <si>
    <t>72710000-0 Послуги у сфері локальних мереж</t>
  </si>
  <si>
    <t>Затверджено рішенням   УО №  38 від 28.08.23</t>
  </si>
  <si>
    <t>Мережеве обладнання</t>
  </si>
  <si>
    <t>32430000-3 Мережеве 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</si>
</sst>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₴"/>
    <numFmt numFmtId="165" formatCode="#,##0.00_ ;\-#,##0.00\ "/>
    <numFmt numFmtId="166" formatCode="#,##0.0"/>
  </numFmts>
  <fonts count="28" x14ac:knownFonts="1">
    <font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01010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6" fillId="0" borderId="0" xfId="0" applyFont="1"/>
    <xf numFmtId="14" fontId="4" fillId="2" borderId="0" xfId="0" applyNumberFormat="1" applyFont="1" applyFill="1"/>
    <xf numFmtId="0" fontId="9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164" fontId="13" fillId="0" borderId="0" xfId="0" applyNumberFormat="1" applyFont="1" applyAlignment="1">
      <alignment horizontal="center" vertical="top"/>
    </xf>
    <xf numFmtId="14" fontId="16" fillId="2" borderId="0" xfId="0" applyNumberFormat="1" applyFont="1" applyFill="1" applyAlignment="1">
      <alignment horizontal="left" vertical="center"/>
    </xf>
    <xf numFmtId="0" fontId="9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4" fontId="15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2" fontId="10" fillId="3" borderId="9" xfId="0" applyNumberFormat="1" applyFont="1" applyFill="1" applyBorder="1" applyAlignment="1">
      <alignment vertical="top" wrapText="1"/>
    </xf>
    <xf numFmtId="0" fontId="10" fillId="3" borderId="9" xfId="0" applyNumberFormat="1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/>
    </xf>
    <xf numFmtId="4" fontId="12" fillId="3" borderId="9" xfId="0" applyNumberFormat="1" applyFont="1" applyFill="1" applyBorder="1" applyAlignment="1">
      <alignment horizontal="center" vertical="top"/>
    </xf>
    <xf numFmtId="0" fontId="12" fillId="3" borderId="9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8" fillId="3" borderId="1" xfId="0" applyFont="1" applyFill="1" applyBorder="1" applyAlignment="1">
      <alignment vertical="top" wrapText="1"/>
    </xf>
    <xf numFmtId="0" fontId="18" fillId="3" borderId="8" xfId="0" applyFont="1" applyFill="1" applyBorder="1" applyAlignment="1">
      <alignment horizontal="center" vertical="top"/>
    </xf>
    <xf numFmtId="166" fontId="11" fillId="3" borderId="9" xfId="0" applyNumberFormat="1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vertical="top" wrapText="1"/>
    </xf>
    <xf numFmtId="0" fontId="9" fillId="0" borderId="0" xfId="0" applyFont="1" applyBorder="1" applyAlignment="1">
      <alignment vertical="center"/>
    </xf>
    <xf numFmtId="4" fontId="4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vertical="top"/>
    </xf>
    <xf numFmtId="0" fontId="12" fillId="2" borderId="3" xfId="0" applyFont="1" applyFill="1" applyBorder="1" applyAlignment="1">
      <alignment horizontal="center" vertical="top"/>
    </xf>
    <xf numFmtId="4" fontId="14" fillId="2" borderId="3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right" vertical="top"/>
    </xf>
    <xf numFmtId="4" fontId="5" fillId="4" borderId="1" xfId="0" applyNumberFormat="1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horizontal="right" vertical="top"/>
    </xf>
    <xf numFmtId="0" fontId="2" fillId="3" borderId="8" xfId="0" applyFont="1" applyFill="1" applyBorder="1" applyAlignment="1">
      <alignment vertical="top" wrapText="1"/>
    </xf>
    <xf numFmtId="0" fontId="14" fillId="0" borderId="1" xfId="0" applyFont="1" applyBorder="1"/>
    <xf numFmtId="0" fontId="23" fillId="0" borderId="0" xfId="0" applyFont="1" applyAlignment="1">
      <alignment horizontal="left" wrapText="1"/>
    </xf>
    <xf numFmtId="0" fontId="20" fillId="0" borderId="0" xfId="0" applyFont="1"/>
    <xf numFmtId="0" fontId="9" fillId="0" borderId="1" xfId="0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64" fontId="9" fillId="2" borderId="1" xfId="0" applyNumberFormat="1" applyFont="1" applyFill="1" applyBorder="1"/>
    <xf numFmtId="164" fontId="9" fillId="0" borderId="0" xfId="0" applyNumberFormat="1" applyFont="1"/>
    <xf numFmtId="164" fontId="9" fillId="2" borderId="7" xfId="0" applyNumberFormat="1" applyFont="1" applyFill="1" applyBorder="1" applyAlignment="1">
      <alignment vertical="top"/>
    </xf>
    <xf numFmtId="164" fontId="9" fillId="2" borderId="4" xfId="0" applyNumberFormat="1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3" fillId="3" borderId="9" xfId="0" applyFont="1" applyFill="1" applyBorder="1" applyAlignment="1">
      <alignment vertical="top"/>
    </xf>
    <xf numFmtId="166" fontId="11" fillId="3" borderId="10" xfId="0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top"/>
    </xf>
    <xf numFmtId="4" fontId="9" fillId="2" borderId="0" xfId="0" applyNumberFormat="1" applyFont="1" applyFill="1"/>
    <xf numFmtId="164" fontId="9" fillId="2" borderId="0" xfId="0" applyNumberFormat="1" applyFont="1" applyFill="1" applyAlignment="1">
      <alignment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center" vertical="top"/>
    </xf>
    <xf numFmtId="4" fontId="22" fillId="2" borderId="0" xfId="0" applyNumberFormat="1" applyFont="1" applyFill="1" applyAlignment="1">
      <alignment horizontal="left" vertical="center"/>
    </xf>
    <xf numFmtId="4" fontId="9" fillId="2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2" fillId="2" borderId="8" xfId="0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/>
    </xf>
    <xf numFmtId="4" fontId="1" fillId="2" borderId="0" xfId="0" applyNumberFormat="1" applyFont="1" applyFill="1" applyBorder="1" applyAlignment="1">
      <alignment vertical="center"/>
    </xf>
    <xf numFmtId="2" fontId="25" fillId="0" borderId="1" xfId="0" applyNumberFormat="1" applyFont="1" applyFill="1" applyBorder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2" fontId="25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horizontal="center" vertical="top"/>
    </xf>
    <xf numFmtId="4" fontId="12" fillId="2" borderId="1" xfId="0" applyNumberFormat="1" applyFont="1" applyFill="1" applyBorder="1" applyAlignment="1">
      <alignment horizontal="center" vertical="top"/>
    </xf>
    <xf numFmtId="2" fontId="17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2" fontId="17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2" fontId="2" fillId="0" borderId="1" xfId="0" applyNumberFormat="1" applyFont="1" applyFill="1" applyBorder="1" applyAlignment="1">
      <alignment horizontal="center" vertical="top"/>
    </xf>
    <xf numFmtId="166" fontId="13" fillId="3" borderId="10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right" vertical="top" wrapText="1"/>
    </xf>
    <xf numFmtId="164" fontId="24" fillId="2" borderId="1" xfId="0" applyNumberFormat="1" applyFont="1" applyFill="1" applyBorder="1" applyAlignment="1">
      <alignment horizontal="right" vertical="top" wrapText="1"/>
    </xf>
    <xf numFmtId="164" fontId="24" fillId="0" borderId="1" xfId="0" applyNumberFormat="1" applyFont="1" applyFill="1" applyBorder="1" applyAlignment="1">
      <alignment horizontal="right" vertical="top" wrapText="1"/>
    </xf>
    <xf numFmtId="4" fontId="22" fillId="2" borderId="0" xfId="0" applyNumberFormat="1" applyFont="1" applyFill="1" applyAlignment="1">
      <alignment vertical="center"/>
    </xf>
    <xf numFmtId="1" fontId="22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Border="1" applyAlignment="1">
      <alignment horizontal="right" vertical="top"/>
    </xf>
    <xf numFmtId="4" fontId="22" fillId="2" borderId="0" xfId="0" applyNumberFormat="1" applyFont="1" applyFill="1"/>
    <xf numFmtId="4" fontId="21" fillId="2" borderId="0" xfId="0" applyNumberFormat="1" applyFont="1" applyFill="1" applyAlignment="1">
      <alignment vertical="center"/>
    </xf>
    <xf numFmtId="14" fontId="10" fillId="2" borderId="0" xfId="0" applyNumberFormat="1" applyFont="1" applyFill="1"/>
    <xf numFmtId="0" fontId="2" fillId="2" borderId="12" xfId="0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14" fillId="0" borderId="8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vertical="top" wrapText="1"/>
    </xf>
    <xf numFmtId="164" fontId="9" fillId="2" borderId="13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2" fontId="17" fillId="3" borderId="1" xfId="0" applyNumberFormat="1" applyFont="1" applyFill="1" applyBorder="1" applyAlignment="1">
      <alignment vertical="top" wrapText="1"/>
    </xf>
    <xf numFmtId="4" fontId="22" fillId="5" borderId="0" xfId="0" applyNumberFormat="1" applyFont="1" applyFill="1" applyAlignment="1">
      <alignment vertical="center"/>
    </xf>
    <xf numFmtId="14" fontId="5" fillId="0" borderId="0" xfId="0" applyNumberFormat="1" applyFont="1" applyFill="1"/>
    <xf numFmtId="164" fontId="13" fillId="2" borderId="5" xfId="0" applyNumberFormat="1" applyFont="1" applyFill="1" applyBorder="1" applyAlignment="1">
      <alignment vertical="top"/>
    </xf>
    <xf numFmtId="2" fontId="2" fillId="0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/>
    </xf>
    <xf numFmtId="4" fontId="2" fillId="6" borderId="1" xfId="0" applyNumberFormat="1" applyFont="1" applyFill="1" applyBorder="1" applyAlignment="1">
      <alignment horizontal="center" vertical="top"/>
    </xf>
    <xf numFmtId="0" fontId="10" fillId="6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vertical="top" wrapText="1"/>
    </xf>
    <xf numFmtId="0" fontId="10" fillId="3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2" fontId="27" fillId="0" borderId="1" xfId="0" applyNumberFormat="1" applyFont="1" applyFill="1" applyBorder="1" applyAlignment="1">
      <alignment vertical="top" wrapText="1"/>
    </xf>
    <xf numFmtId="0" fontId="27" fillId="0" borderId="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4" fontId="2" fillId="0" borderId="1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vertical="top" wrapText="1"/>
    </xf>
    <xf numFmtId="2" fontId="2" fillId="6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9" xfId="0" applyNumberFormat="1" applyFont="1" applyFill="1" applyBorder="1" applyAlignment="1">
      <alignment horizontal="right" vertical="top"/>
    </xf>
    <xf numFmtId="164" fontId="4" fillId="3" borderId="10" xfId="0" applyNumberFormat="1" applyFont="1" applyFill="1" applyBorder="1" applyAlignment="1">
      <alignment horizontal="right" vertical="top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61" zoomScaleNormal="100" workbookViewId="0">
      <selection activeCell="A67" sqref="A67"/>
    </sheetView>
  </sheetViews>
  <sheetFormatPr defaultColWidth="9.1796875" defaultRowHeight="14" x14ac:dyDescent="0.3"/>
  <cols>
    <col min="1" max="1" width="3.1796875" style="11" customWidth="1"/>
    <col min="2" max="2" width="48.26953125" style="11" customWidth="1"/>
    <col min="3" max="3" width="31.81640625" style="11" customWidth="1"/>
    <col min="4" max="4" width="7" style="11" customWidth="1"/>
    <col min="5" max="5" width="13.81640625" style="11" customWidth="1"/>
    <col min="6" max="6" width="9.26953125" style="11" customWidth="1"/>
    <col min="7" max="7" width="13.7265625" style="11" customWidth="1"/>
    <col min="8" max="8" width="13.81640625" style="11" customWidth="1"/>
    <col min="9" max="9" width="9.1796875" style="11"/>
    <col min="10" max="10" width="16.54296875" style="11" customWidth="1"/>
    <col min="11" max="11" width="11.1796875" style="11" customWidth="1"/>
    <col min="12" max="12" width="13.453125" style="11" customWidth="1"/>
    <col min="13" max="16384" width="9.1796875" style="11"/>
  </cols>
  <sheetData>
    <row r="1" spans="1:11" ht="15.5" x14ac:dyDescent="0.35">
      <c r="B1" s="57"/>
      <c r="C1" s="3"/>
      <c r="D1" s="3"/>
      <c r="E1" s="3"/>
      <c r="F1" s="4" t="s">
        <v>5</v>
      </c>
      <c r="G1" s="4"/>
      <c r="H1" s="4"/>
    </row>
    <row r="2" spans="1:11" ht="20" x14ac:dyDescent="0.4">
      <c r="B2" s="5"/>
      <c r="C2" s="3"/>
      <c r="D2" s="3"/>
      <c r="E2" s="3"/>
      <c r="F2" s="148" t="s">
        <v>6</v>
      </c>
      <c r="G2" s="148"/>
      <c r="H2" s="148"/>
    </row>
    <row r="3" spans="1:11" ht="11.15" customHeight="1" x14ac:dyDescent="0.35">
      <c r="B3" s="3"/>
      <c r="C3" s="3"/>
      <c r="D3" s="3"/>
      <c r="E3" s="3"/>
      <c r="F3" s="3"/>
      <c r="G3" s="6"/>
      <c r="H3" s="10"/>
    </row>
    <row r="4" spans="1:11" ht="23.5" customHeight="1" x14ac:dyDescent="0.35">
      <c r="B4" s="149" t="s">
        <v>71</v>
      </c>
      <c r="C4" s="149"/>
      <c r="D4" s="149"/>
      <c r="E4" s="149"/>
      <c r="F4" s="149"/>
      <c r="G4" s="149"/>
      <c r="H4" s="149"/>
    </row>
    <row r="5" spans="1:11" ht="19.5" customHeight="1" thickBot="1" x14ac:dyDescent="0.45">
      <c r="B5" s="58" t="s">
        <v>48</v>
      </c>
      <c r="C5" s="58"/>
      <c r="D5" s="58"/>
      <c r="E5" s="58"/>
      <c r="F5" s="58"/>
      <c r="G5" s="127">
        <v>45166</v>
      </c>
      <c r="H5" s="113"/>
    </row>
    <row r="6" spans="1:11" ht="18" hidden="1" thickBot="1" x14ac:dyDescent="0.4">
      <c r="B6" s="150" t="s">
        <v>7</v>
      </c>
      <c r="C6" s="150"/>
      <c r="D6" s="150"/>
      <c r="E6" s="150"/>
      <c r="F6" s="150"/>
      <c r="G6" s="150"/>
      <c r="H6" s="150"/>
    </row>
    <row r="7" spans="1:11" ht="103" customHeight="1" thickBot="1" x14ac:dyDescent="0.35">
      <c r="A7" s="59"/>
      <c r="B7" s="1" t="s">
        <v>0</v>
      </c>
      <c r="C7" s="2" t="s">
        <v>1</v>
      </c>
      <c r="D7" s="2" t="s">
        <v>13</v>
      </c>
      <c r="E7" s="2" t="s">
        <v>2</v>
      </c>
      <c r="F7" s="2" t="s">
        <v>3</v>
      </c>
      <c r="G7" s="2" t="s">
        <v>4</v>
      </c>
      <c r="H7" s="2" t="s">
        <v>19</v>
      </c>
      <c r="J7" s="60"/>
    </row>
    <row r="8" spans="1:11" x14ac:dyDescent="0.3">
      <c r="A8" s="59"/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2"/>
    </row>
    <row r="9" spans="1:11" ht="30.65" customHeight="1" x14ac:dyDescent="0.35">
      <c r="A9" s="56"/>
      <c r="B9" s="29" t="s">
        <v>27</v>
      </c>
      <c r="C9" s="30"/>
      <c r="D9" s="31"/>
      <c r="E9" s="31"/>
      <c r="F9" s="31"/>
      <c r="G9" s="31"/>
      <c r="H9" s="32">
        <f>E10+E11+E12+E13+E14+E16+E17+E15+E18+E19</f>
        <v>260900</v>
      </c>
      <c r="J9" s="63">
        <v>260900</v>
      </c>
      <c r="K9" s="64"/>
    </row>
    <row r="10" spans="1:11" ht="28.5" customHeight="1" x14ac:dyDescent="0.3">
      <c r="A10" s="12">
        <v>1</v>
      </c>
      <c r="B10" s="19" t="s">
        <v>90</v>
      </c>
      <c r="C10" s="19" t="s">
        <v>8</v>
      </c>
      <c r="D10" s="20">
        <v>2210</v>
      </c>
      <c r="E10" s="90">
        <v>54500</v>
      </c>
      <c r="F10" s="89"/>
      <c r="G10" s="23" t="s">
        <v>29</v>
      </c>
      <c r="H10" s="106" t="s">
        <v>21</v>
      </c>
      <c r="I10" s="8"/>
      <c r="J10" s="65"/>
      <c r="K10" s="64"/>
    </row>
    <row r="11" spans="1:11" ht="66" customHeight="1" x14ac:dyDescent="0.3">
      <c r="A11" s="12">
        <v>2</v>
      </c>
      <c r="B11" s="19" t="s">
        <v>77</v>
      </c>
      <c r="C11" s="19" t="s">
        <v>14</v>
      </c>
      <c r="D11" s="20">
        <v>2210</v>
      </c>
      <c r="E11" s="21">
        <v>56200</v>
      </c>
      <c r="F11" s="89"/>
      <c r="G11" s="23" t="s">
        <v>29</v>
      </c>
      <c r="H11" s="106" t="s">
        <v>21</v>
      </c>
      <c r="I11" s="8"/>
      <c r="J11" s="65"/>
      <c r="K11" s="64"/>
    </row>
    <row r="12" spans="1:11" ht="31" customHeight="1" x14ac:dyDescent="0.3">
      <c r="A12" s="12">
        <v>3</v>
      </c>
      <c r="B12" s="19" t="s">
        <v>68</v>
      </c>
      <c r="C12" s="19" t="s">
        <v>20</v>
      </c>
      <c r="D12" s="20">
        <v>2210</v>
      </c>
      <c r="E12" s="21">
        <v>90000</v>
      </c>
      <c r="F12" s="89"/>
      <c r="G12" s="23" t="s">
        <v>29</v>
      </c>
      <c r="H12" s="106" t="s">
        <v>21</v>
      </c>
      <c r="I12" s="8"/>
      <c r="J12" s="65"/>
      <c r="K12" s="64"/>
    </row>
    <row r="13" spans="1:11" ht="55.5" customHeight="1" x14ac:dyDescent="0.3">
      <c r="A13" s="12">
        <v>4</v>
      </c>
      <c r="B13" s="16" t="s">
        <v>108</v>
      </c>
      <c r="C13" s="16" t="s">
        <v>30</v>
      </c>
      <c r="D13" s="17">
        <v>2210</v>
      </c>
      <c r="E13" s="91">
        <v>22500</v>
      </c>
      <c r="F13" s="87"/>
      <c r="G13" s="18" t="s">
        <v>29</v>
      </c>
      <c r="H13" s="107" t="s">
        <v>21</v>
      </c>
      <c r="I13" s="8"/>
      <c r="J13" s="65"/>
      <c r="K13" s="64"/>
    </row>
    <row r="14" spans="1:11" ht="34" customHeight="1" x14ac:dyDescent="0.3">
      <c r="A14" s="12">
        <v>5</v>
      </c>
      <c r="B14" s="16" t="s">
        <v>74</v>
      </c>
      <c r="C14" s="16" t="s">
        <v>73</v>
      </c>
      <c r="D14" s="17">
        <v>2210</v>
      </c>
      <c r="E14" s="91">
        <v>3000</v>
      </c>
      <c r="F14" s="87"/>
      <c r="G14" s="18" t="s">
        <v>29</v>
      </c>
      <c r="H14" s="107" t="s">
        <v>21</v>
      </c>
      <c r="I14" s="8"/>
      <c r="J14" s="65"/>
      <c r="K14" s="64"/>
    </row>
    <row r="15" spans="1:11" ht="34" customHeight="1" x14ac:dyDescent="0.3">
      <c r="A15" s="12">
        <v>6</v>
      </c>
      <c r="B15" s="44" t="s">
        <v>75</v>
      </c>
      <c r="C15" s="16" t="s">
        <v>76</v>
      </c>
      <c r="D15" s="17">
        <v>2210</v>
      </c>
      <c r="E15" s="91">
        <v>9500</v>
      </c>
      <c r="F15" s="89"/>
      <c r="G15" s="18" t="s">
        <v>29</v>
      </c>
      <c r="H15" s="107" t="s">
        <v>21</v>
      </c>
      <c r="I15" s="8"/>
      <c r="J15" s="65"/>
      <c r="K15" s="64"/>
    </row>
    <row r="16" spans="1:11" ht="34" customHeight="1" x14ac:dyDescent="0.3">
      <c r="A16" s="12">
        <v>7</v>
      </c>
      <c r="B16" s="44" t="s">
        <v>58</v>
      </c>
      <c r="C16" s="19" t="s">
        <v>59</v>
      </c>
      <c r="D16" s="20">
        <v>2210</v>
      </c>
      <c r="E16" s="21">
        <v>7000</v>
      </c>
      <c r="F16" s="89"/>
      <c r="G16" s="23" t="s">
        <v>29</v>
      </c>
      <c r="H16" s="106" t="s">
        <v>21</v>
      </c>
      <c r="I16" s="8"/>
      <c r="J16" s="65"/>
      <c r="K16" s="64"/>
    </row>
    <row r="17" spans="1:12" ht="29" customHeight="1" x14ac:dyDescent="0.3">
      <c r="A17" s="12">
        <v>8</v>
      </c>
      <c r="B17" s="16" t="s">
        <v>31</v>
      </c>
      <c r="C17" s="16" t="s">
        <v>32</v>
      </c>
      <c r="D17" s="17">
        <v>2210</v>
      </c>
      <c r="E17" s="91">
        <v>4000</v>
      </c>
      <c r="F17" s="87"/>
      <c r="G17" s="18" t="s">
        <v>29</v>
      </c>
      <c r="H17" s="107" t="s">
        <v>21</v>
      </c>
      <c r="I17" s="8"/>
      <c r="J17" s="65"/>
      <c r="K17" s="64"/>
    </row>
    <row r="18" spans="1:12" ht="34" customHeight="1" x14ac:dyDescent="0.3">
      <c r="A18" s="12">
        <v>9</v>
      </c>
      <c r="B18" s="16" t="s">
        <v>72</v>
      </c>
      <c r="C18" s="16" t="s">
        <v>45</v>
      </c>
      <c r="D18" s="17">
        <v>2210</v>
      </c>
      <c r="E18" s="91">
        <v>8600</v>
      </c>
      <c r="F18" s="87"/>
      <c r="G18" s="18"/>
      <c r="H18" s="107" t="s">
        <v>21</v>
      </c>
      <c r="I18" s="8"/>
      <c r="J18" s="65"/>
      <c r="K18" s="64"/>
    </row>
    <row r="19" spans="1:12" ht="31.5" customHeight="1" x14ac:dyDescent="0.3">
      <c r="A19" s="12">
        <v>10</v>
      </c>
      <c r="B19" s="16" t="s">
        <v>57</v>
      </c>
      <c r="C19" s="16" t="s">
        <v>24</v>
      </c>
      <c r="D19" s="17">
        <v>2210</v>
      </c>
      <c r="E19" s="91">
        <v>5600</v>
      </c>
      <c r="F19" s="87"/>
      <c r="G19" s="18" t="s">
        <v>29</v>
      </c>
      <c r="H19" s="107" t="s">
        <v>21</v>
      </c>
      <c r="I19" s="8"/>
      <c r="J19" s="65"/>
      <c r="K19" s="64"/>
    </row>
    <row r="20" spans="1:12" ht="29" customHeight="1" x14ac:dyDescent="0.3">
      <c r="A20" s="13"/>
      <c r="B20" s="25" t="s">
        <v>26</v>
      </c>
      <c r="C20" s="25"/>
      <c r="D20" s="26"/>
      <c r="E20" s="27"/>
      <c r="F20" s="88"/>
      <c r="G20" s="26"/>
      <c r="H20" s="28">
        <f>E21+E22+E24+E25+E26+E27+E28+E30+E31+E33+E34+E35+E37+E38+E39+E23+E29+E36+E32</f>
        <v>2239200</v>
      </c>
      <c r="I20" s="8"/>
      <c r="J20" s="66">
        <v>2239200</v>
      </c>
      <c r="K20" s="64"/>
    </row>
    <row r="21" spans="1:12" ht="80" customHeight="1" x14ac:dyDescent="0.3">
      <c r="A21" s="15">
        <v>11</v>
      </c>
      <c r="B21" s="16" t="s">
        <v>101</v>
      </c>
      <c r="C21" s="116" t="s">
        <v>43</v>
      </c>
      <c r="D21" s="99">
        <v>2240</v>
      </c>
      <c r="E21" s="100">
        <v>91000</v>
      </c>
      <c r="F21" s="87"/>
      <c r="G21" s="18" t="s">
        <v>29</v>
      </c>
      <c r="H21" s="117" t="s">
        <v>21</v>
      </c>
      <c r="I21" s="8"/>
      <c r="J21" s="66"/>
      <c r="K21" s="64"/>
    </row>
    <row r="22" spans="1:12" ht="83.25" customHeight="1" x14ac:dyDescent="0.35">
      <c r="A22" s="56">
        <v>13</v>
      </c>
      <c r="B22" s="16" t="s">
        <v>33</v>
      </c>
      <c r="C22" s="96" t="s">
        <v>34</v>
      </c>
      <c r="D22" s="99">
        <v>2240</v>
      </c>
      <c r="E22" s="100">
        <v>74600</v>
      </c>
      <c r="F22" s="87"/>
      <c r="G22" s="18" t="s">
        <v>29</v>
      </c>
      <c r="H22" s="117" t="s">
        <v>21</v>
      </c>
      <c r="I22" s="8"/>
      <c r="J22" s="66"/>
      <c r="K22" s="64"/>
    </row>
    <row r="23" spans="1:12" ht="41.5" customHeight="1" x14ac:dyDescent="0.35">
      <c r="A23" s="56">
        <v>14</v>
      </c>
      <c r="B23" s="118" t="s">
        <v>78</v>
      </c>
      <c r="C23" s="118" t="s">
        <v>79</v>
      </c>
      <c r="D23" s="136">
        <v>2240</v>
      </c>
      <c r="E23" s="137">
        <v>6000</v>
      </c>
      <c r="F23" s="138"/>
      <c r="G23" s="139" t="s">
        <v>29</v>
      </c>
      <c r="H23" s="140" t="s">
        <v>21</v>
      </c>
      <c r="I23" s="8"/>
      <c r="J23" s="66"/>
      <c r="K23" s="64"/>
    </row>
    <row r="24" spans="1:12" ht="52" customHeight="1" x14ac:dyDescent="0.35">
      <c r="A24" s="56">
        <v>15</v>
      </c>
      <c r="B24" s="16" t="s">
        <v>80</v>
      </c>
      <c r="C24" s="96" t="s">
        <v>81</v>
      </c>
      <c r="D24" s="99">
        <v>2240</v>
      </c>
      <c r="E24" s="100">
        <v>50000</v>
      </c>
      <c r="F24" s="87"/>
      <c r="G24" s="18" t="s">
        <v>29</v>
      </c>
      <c r="H24" s="117" t="s">
        <v>21</v>
      </c>
      <c r="I24" s="8"/>
      <c r="J24" s="66"/>
      <c r="K24" s="64"/>
    </row>
    <row r="25" spans="1:12" ht="47.5" customHeight="1" x14ac:dyDescent="0.3">
      <c r="A25" s="15">
        <v>16</v>
      </c>
      <c r="B25" s="118" t="s">
        <v>55</v>
      </c>
      <c r="C25" s="118" t="s">
        <v>15</v>
      </c>
      <c r="D25" s="99">
        <v>2240</v>
      </c>
      <c r="E25" s="100">
        <v>199000</v>
      </c>
      <c r="F25" s="87"/>
      <c r="G25" s="18" t="s">
        <v>29</v>
      </c>
      <c r="H25" s="117" t="s">
        <v>21</v>
      </c>
      <c r="I25" s="8"/>
      <c r="J25" s="66"/>
      <c r="K25" s="64"/>
    </row>
    <row r="26" spans="1:12" ht="61.5" customHeight="1" x14ac:dyDescent="0.3">
      <c r="A26" s="15">
        <v>17</v>
      </c>
      <c r="B26" s="93" t="s">
        <v>54</v>
      </c>
      <c r="C26" s="19" t="s">
        <v>16</v>
      </c>
      <c r="D26" s="20">
        <v>2240</v>
      </c>
      <c r="E26" s="91">
        <v>198000</v>
      </c>
      <c r="F26" s="89"/>
      <c r="G26" s="23" t="s">
        <v>29</v>
      </c>
      <c r="H26" s="105" t="s">
        <v>21</v>
      </c>
      <c r="I26" s="8"/>
      <c r="J26" s="66"/>
      <c r="K26" s="64"/>
    </row>
    <row r="27" spans="1:12" ht="37" customHeight="1" x14ac:dyDescent="0.3">
      <c r="A27" s="15">
        <v>18</v>
      </c>
      <c r="B27" s="93" t="s">
        <v>36</v>
      </c>
      <c r="C27" s="93" t="s">
        <v>37</v>
      </c>
      <c r="D27" s="20">
        <v>2240</v>
      </c>
      <c r="E27" s="21">
        <v>50000</v>
      </c>
      <c r="F27" s="22"/>
      <c r="G27" s="23" t="s">
        <v>29</v>
      </c>
      <c r="H27" s="105" t="s">
        <v>21</v>
      </c>
      <c r="I27" s="8"/>
      <c r="J27" s="66"/>
      <c r="K27" s="64"/>
    </row>
    <row r="28" spans="1:12" ht="53" customHeight="1" x14ac:dyDescent="0.3">
      <c r="A28" s="15">
        <v>19</v>
      </c>
      <c r="B28" s="93" t="s">
        <v>88</v>
      </c>
      <c r="C28" s="19" t="s">
        <v>42</v>
      </c>
      <c r="D28" s="20">
        <v>2240</v>
      </c>
      <c r="E28" s="21">
        <v>99000</v>
      </c>
      <c r="F28" s="22"/>
      <c r="G28" s="23" t="s">
        <v>29</v>
      </c>
      <c r="H28" s="105" t="s">
        <v>21</v>
      </c>
      <c r="I28" s="8"/>
      <c r="J28" s="66"/>
      <c r="K28" s="64"/>
    </row>
    <row r="29" spans="1:12" ht="39.5" customHeight="1" x14ac:dyDescent="0.3">
      <c r="A29" s="15">
        <v>20</v>
      </c>
      <c r="B29" s="93" t="s">
        <v>91</v>
      </c>
      <c r="C29" s="19" t="s">
        <v>89</v>
      </c>
      <c r="D29" s="20">
        <v>2240</v>
      </c>
      <c r="E29" s="21">
        <v>99000</v>
      </c>
      <c r="F29" s="22"/>
      <c r="G29" s="23" t="s">
        <v>29</v>
      </c>
      <c r="H29" s="105" t="s">
        <v>21</v>
      </c>
      <c r="I29" s="8"/>
      <c r="J29" s="66"/>
      <c r="K29" s="64"/>
    </row>
    <row r="30" spans="1:12" ht="83.5" customHeight="1" x14ac:dyDescent="0.3">
      <c r="A30" s="15">
        <v>21</v>
      </c>
      <c r="B30" s="93" t="s">
        <v>52</v>
      </c>
      <c r="C30" s="19" t="s">
        <v>23</v>
      </c>
      <c r="D30" s="20">
        <v>2240</v>
      </c>
      <c r="E30" s="21">
        <v>84912.72</v>
      </c>
      <c r="F30" s="22"/>
      <c r="G30" s="23" t="s">
        <v>29</v>
      </c>
      <c r="H30" s="105" t="s">
        <v>21</v>
      </c>
      <c r="I30" s="8"/>
      <c r="J30" s="66"/>
      <c r="K30" s="64"/>
      <c r="L30" s="11" t="s">
        <v>87</v>
      </c>
    </row>
    <row r="31" spans="1:12" ht="51.5" customHeight="1" x14ac:dyDescent="0.3">
      <c r="A31" s="15">
        <v>22</v>
      </c>
      <c r="B31" s="93" t="s">
        <v>53</v>
      </c>
      <c r="C31" s="19" t="s">
        <v>22</v>
      </c>
      <c r="D31" s="20">
        <v>2240</v>
      </c>
      <c r="E31" s="21">
        <v>50000</v>
      </c>
      <c r="F31" s="22"/>
      <c r="G31" s="23" t="s">
        <v>29</v>
      </c>
      <c r="H31" s="105" t="s">
        <v>21</v>
      </c>
      <c r="I31" s="8"/>
      <c r="J31" s="66"/>
      <c r="K31" s="64"/>
    </row>
    <row r="32" spans="1:12" ht="51.5" customHeight="1" x14ac:dyDescent="0.3">
      <c r="A32" s="15">
        <v>23</v>
      </c>
      <c r="B32" s="118" t="s">
        <v>127</v>
      </c>
      <c r="C32" s="143" t="s">
        <v>128</v>
      </c>
      <c r="D32" s="144">
        <v>2240</v>
      </c>
      <c r="E32" s="145">
        <v>99000</v>
      </c>
      <c r="F32" s="119"/>
      <c r="G32" s="18" t="s">
        <v>29</v>
      </c>
      <c r="H32" s="117" t="s">
        <v>21</v>
      </c>
      <c r="I32" s="8"/>
      <c r="J32" s="66"/>
      <c r="K32" s="64"/>
    </row>
    <row r="33" spans="1:11" ht="39.5" customHeight="1" x14ac:dyDescent="0.3">
      <c r="A33" s="15">
        <v>24</v>
      </c>
      <c r="B33" s="93" t="s">
        <v>49</v>
      </c>
      <c r="C33" s="46" t="s">
        <v>50</v>
      </c>
      <c r="D33" s="114">
        <v>2240</v>
      </c>
      <c r="E33" s="115">
        <v>2087.2800000000002</v>
      </c>
      <c r="F33" s="92"/>
      <c r="G33" s="23" t="s">
        <v>29</v>
      </c>
      <c r="H33" s="105" t="s">
        <v>21</v>
      </c>
      <c r="I33" s="8"/>
      <c r="J33" s="66"/>
      <c r="K33" s="64"/>
    </row>
    <row r="34" spans="1:11" ht="36" customHeight="1" x14ac:dyDescent="0.3">
      <c r="A34" s="13">
        <v>25</v>
      </c>
      <c r="B34" s="19" t="s">
        <v>92</v>
      </c>
      <c r="C34" s="19" t="s">
        <v>11</v>
      </c>
      <c r="D34" s="20">
        <v>2240</v>
      </c>
      <c r="E34" s="21">
        <v>500000</v>
      </c>
      <c r="F34" s="19"/>
      <c r="G34" s="20" t="s">
        <v>70</v>
      </c>
      <c r="H34" s="106" t="s">
        <v>21</v>
      </c>
      <c r="I34" s="8"/>
      <c r="J34" s="66"/>
      <c r="K34" s="64"/>
    </row>
    <row r="35" spans="1:11" ht="36.5" customHeight="1" x14ac:dyDescent="0.3">
      <c r="A35" s="13">
        <v>26</v>
      </c>
      <c r="B35" s="44" t="s">
        <v>9</v>
      </c>
      <c r="C35" s="19" t="s">
        <v>11</v>
      </c>
      <c r="D35" s="20">
        <v>2240</v>
      </c>
      <c r="E35" s="21">
        <v>9600</v>
      </c>
      <c r="F35" s="92"/>
      <c r="G35" s="23" t="s">
        <v>29</v>
      </c>
      <c r="H35" s="105" t="s">
        <v>21</v>
      </c>
      <c r="I35" s="8"/>
      <c r="J35" s="66"/>
      <c r="K35" s="64"/>
    </row>
    <row r="36" spans="1:11" ht="54" customHeight="1" x14ac:dyDescent="0.3">
      <c r="A36" s="13">
        <v>27</v>
      </c>
      <c r="B36" s="16" t="s">
        <v>107</v>
      </c>
      <c r="C36" s="96" t="s">
        <v>106</v>
      </c>
      <c r="D36" s="99">
        <v>2240</v>
      </c>
      <c r="E36" s="100">
        <v>95000</v>
      </c>
      <c r="F36" s="101"/>
      <c r="G36" s="18" t="s">
        <v>29</v>
      </c>
      <c r="H36" s="117" t="s">
        <v>21</v>
      </c>
      <c r="I36" s="8"/>
      <c r="J36" s="66"/>
      <c r="K36" s="64"/>
    </row>
    <row r="37" spans="1:11" ht="51" customHeight="1" x14ac:dyDescent="0.3">
      <c r="A37" s="13">
        <v>28</v>
      </c>
      <c r="B37" s="19" t="s">
        <v>93</v>
      </c>
      <c r="C37" s="19" t="s">
        <v>35</v>
      </c>
      <c r="D37" s="20">
        <v>2240</v>
      </c>
      <c r="E37" s="21">
        <v>500000</v>
      </c>
      <c r="F37" s="19"/>
      <c r="G37" s="20" t="s">
        <v>70</v>
      </c>
      <c r="H37" s="106" t="s">
        <v>21</v>
      </c>
      <c r="I37" s="8"/>
      <c r="J37" s="66"/>
      <c r="K37" s="64"/>
    </row>
    <row r="38" spans="1:11" ht="31.5" customHeight="1" x14ac:dyDescent="0.3">
      <c r="A38" s="15">
        <v>29</v>
      </c>
      <c r="B38" s="93" t="s">
        <v>67</v>
      </c>
      <c r="C38" s="46" t="s">
        <v>98</v>
      </c>
      <c r="D38" s="95">
        <v>2240</v>
      </c>
      <c r="E38" s="21">
        <v>3500</v>
      </c>
      <c r="F38" s="92"/>
      <c r="G38" s="23" t="s">
        <v>29</v>
      </c>
      <c r="H38" s="105" t="s">
        <v>21</v>
      </c>
      <c r="I38" s="8"/>
      <c r="J38" s="66"/>
      <c r="K38" s="64"/>
    </row>
    <row r="39" spans="1:11" ht="51.75" customHeight="1" x14ac:dyDescent="0.3">
      <c r="A39" s="15">
        <v>30</v>
      </c>
      <c r="B39" s="94" t="s">
        <v>51</v>
      </c>
      <c r="C39" s="94" t="s">
        <v>10</v>
      </c>
      <c r="D39" s="20">
        <v>2240</v>
      </c>
      <c r="E39" s="21">
        <v>28500</v>
      </c>
      <c r="F39" s="22"/>
      <c r="G39" s="23" t="s">
        <v>29</v>
      </c>
      <c r="H39" s="105" t="s">
        <v>21</v>
      </c>
      <c r="I39" s="8"/>
      <c r="J39" s="66"/>
      <c r="K39" s="64"/>
    </row>
    <row r="40" spans="1:11" ht="28" customHeight="1" x14ac:dyDescent="0.3">
      <c r="A40" s="15"/>
      <c r="B40" s="25" t="s">
        <v>38</v>
      </c>
      <c r="C40" s="55"/>
      <c r="D40" s="35"/>
      <c r="E40" s="36"/>
      <c r="F40" s="33"/>
      <c r="G40" s="34"/>
      <c r="H40" s="54">
        <f>E41</f>
        <v>2124800</v>
      </c>
      <c r="I40" s="8"/>
      <c r="J40" s="66">
        <v>2124800</v>
      </c>
      <c r="K40" s="64"/>
    </row>
    <row r="41" spans="1:11" ht="31" customHeight="1" x14ac:dyDescent="0.3">
      <c r="A41" s="15">
        <v>31</v>
      </c>
      <c r="B41" s="19" t="s">
        <v>83</v>
      </c>
      <c r="C41" s="46" t="s">
        <v>39</v>
      </c>
      <c r="D41" s="20">
        <v>2271</v>
      </c>
      <c r="E41" s="21">
        <v>2124800</v>
      </c>
      <c r="F41" s="22"/>
      <c r="G41" s="23"/>
      <c r="H41" s="24"/>
      <c r="I41" s="8"/>
      <c r="J41" s="66"/>
      <c r="K41" s="64"/>
    </row>
    <row r="42" spans="1:11" ht="34.5" customHeight="1" x14ac:dyDescent="0.3">
      <c r="A42" s="15"/>
      <c r="B42" s="25" t="s">
        <v>46</v>
      </c>
      <c r="C42" s="55"/>
      <c r="D42" s="35"/>
      <c r="E42" s="36"/>
      <c r="F42" s="33"/>
      <c r="G42" s="37"/>
      <c r="H42" s="54">
        <f>E43+E44</f>
        <v>76900</v>
      </c>
      <c r="I42" s="8"/>
      <c r="J42" s="66">
        <v>76900</v>
      </c>
      <c r="K42" s="64"/>
    </row>
    <row r="43" spans="1:11" ht="29.15" customHeight="1" x14ac:dyDescent="0.3">
      <c r="A43" s="15">
        <v>32</v>
      </c>
      <c r="B43" s="44" t="s">
        <v>95</v>
      </c>
      <c r="C43" s="19" t="s">
        <v>28</v>
      </c>
      <c r="D43" s="50">
        <v>2272</v>
      </c>
      <c r="E43" s="51">
        <v>40880</v>
      </c>
      <c r="F43" s="22"/>
      <c r="G43" s="67"/>
      <c r="H43" s="67"/>
      <c r="I43" s="8"/>
      <c r="J43" s="66"/>
      <c r="K43" s="64"/>
    </row>
    <row r="44" spans="1:11" ht="34" customHeight="1" x14ac:dyDescent="0.3">
      <c r="A44" s="15">
        <v>33</v>
      </c>
      <c r="B44" s="44" t="s">
        <v>96</v>
      </c>
      <c r="C44" s="84" t="s">
        <v>97</v>
      </c>
      <c r="D44" s="45">
        <v>2272</v>
      </c>
      <c r="E44" s="85">
        <v>36020</v>
      </c>
      <c r="F44" s="22"/>
      <c r="G44" s="68"/>
      <c r="H44" s="68"/>
      <c r="I44" s="8"/>
      <c r="J44" s="66"/>
      <c r="K44" s="64"/>
    </row>
    <row r="45" spans="1:11" ht="25.5" customHeight="1" x14ac:dyDescent="0.3">
      <c r="A45" s="15"/>
      <c r="B45" s="25" t="s">
        <v>40</v>
      </c>
      <c r="C45" s="55"/>
      <c r="D45" s="35"/>
      <c r="E45" s="36"/>
      <c r="F45" s="33"/>
      <c r="G45" s="34"/>
      <c r="H45" s="54">
        <f>E46+E47</f>
        <v>1986800</v>
      </c>
      <c r="I45" s="8"/>
      <c r="J45" s="66">
        <v>1986800</v>
      </c>
      <c r="K45" s="64"/>
    </row>
    <row r="46" spans="1:11" ht="24.65" customHeight="1" x14ac:dyDescent="0.3">
      <c r="A46" s="15">
        <v>34</v>
      </c>
      <c r="B46" s="16" t="s">
        <v>82</v>
      </c>
      <c r="C46" s="96" t="s">
        <v>41</v>
      </c>
      <c r="D46" s="17">
        <v>2273</v>
      </c>
      <c r="E46" s="97">
        <v>1986134.72</v>
      </c>
      <c r="F46" s="119"/>
      <c r="G46" s="98" t="s">
        <v>86</v>
      </c>
      <c r="H46" s="98"/>
      <c r="I46" s="8"/>
      <c r="J46" s="66"/>
      <c r="K46" s="64"/>
    </row>
    <row r="47" spans="1:11" ht="30.5" customHeight="1" x14ac:dyDescent="0.3">
      <c r="A47" s="15">
        <v>35</v>
      </c>
      <c r="B47" s="16" t="s">
        <v>99</v>
      </c>
      <c r="C47" s="96" t="s">
        <v>100</v>
      </c>
      <c r="D47" s="17">
        <v>2273</v>
      </c>
      <c r="E47" s="97">
        <v>665.28</v>
      </c>
      <c r="F47" s="119"/>
      <c r="G47" s="98"/>
      <c r="H47" s="98"/>
      <c r="I47" s="8"/>
      <c r="J47" s="66"/>
      <c r="K47" s="64"/>
    </row>
    <row r="48" spans="1:11" ht="28.5" customHeight="1" x14ac:dyDescent="0.3">
      <c r="A48" s="15"/>
      <c r="B48" s="39" t="s">
        <v>47</v>
      </c>
      <c r="C48" s="25"/>
      <c r="D48" s="40"/>
      <c r="E48" s="41"/>
      <c r="F48" s="69"/>
      <c r="G48" s="69"/>
      <c r="H48" s="70">
        <f>E49</f>
        <v>34000</v>
      </c>
      <c r="I48" s="8"/>
      <c r="J48" s="66">
        <v>34000</v>
      </c>
      <c r="K48" s="64"/>
    </row>
    <row r="49" spans="1:11" ht="31.5" customHeight="1" x14ac:dyDescent="0.3">
      <c r="A49" s="15">
        <v>36</v>
      </c>
      <c r="B49" s="44" t="s">
        <v>85</v>
      </c>
      <c r="C49" s="96" t="s">
        <v>69</v>
      </c>
      <c r="D49" s="17">
        <v>2275</v>
      </c>
      <c r="E49" s="97">
        <v>34000</v>
      </c>
      <c r="F49" s="98"/>
      <c r="G49" s="98"/>
      <c r="H49" s="98"/>
      <c r="I49" s="8"/>
      <c r="J49" s="66"/>
      <c r="K49" s="64"/>
    </row>
    <row r="50" spans="1:11" ht="36.5" customHeight="1" x14ac:dyDescent="0.3">
      <c r="A50" s="15"/>
      <c r="B50" s="39" t="s">
        <v>84</v>
      </c>
      <c r="C50" s="25"/>
      <c r="D50" s="40"/>
      <c r="E50" s="41"/>
      <c r="F50" s="69"/>
      <c r="G50" s="69"/>
      <c r="H50" s="104">
        <f>E51+E52</f>
        <v>80000</v>
      </c>
      <c r="I50" s="8"/>
      <c r="J50" s="66">
        <v>80000</v>
      </c>
      <c r="K50" s="64"/>
    </row>
    <row r="51" spans="1:11" ht="22.5" customHeight="1" x14ac:dyDescent="0.3">
      <c r="A51" s="15">
        <v>37</v>
      </c>
      <c r="B51" s="44" t="s">
        <v>17</v>
      </c>
      <c r="C51" s="96"/>
      <c r="D51" s="17">
        <v>2280</v>
      </c>
      <c r="E51" s="97">
        <v>50000</v>
      </c>
      <c r="F51" s="98"/>
      <c r="G51" s="98"/>
      <c r="H51" s="98"/>
      <c r="I51" s="8"/>
      <c r="J51" s="66"/>
      <c r="K51" s="64"/>
    </row>
    <row r="52" spans="1:11" ht="20" customHeight="1" x14ac:dyDescent="0.3">
      <c r="A52" s="15">
        <v>38</v>
      </c>
      <c r="B52" s="44" t="s">
        <v>56</v>
      </c>
      <c r="C52" s="96"/>
      <c r="D52" s="17">
        <v>2280</v>
      </c>
      <c r="E52" s="97">
        <v>30000</v>
      </c>
      <c r="F52" s="98"/>
      <c r="G52" s="98"/>
      <c r="H52" s="98"/>
      <c r="I52" s="8"/>
      <c r="J52" s="66"/>
      <c r="K52" s="64"/>
    </row>
    <row r="53" spans="1:11" ht="47.5" customHeight="1" x14ac:dyDescent="0.3">
      <c r="A53" s="15"/>
      <c r="B53" s="38" t="s">
        <v>18</v>
      </c>
      <c r="C53" s="25"/>
      <c r="D53" s="151">
        <f>E54</f>
        <v>5000</v>
      </c>
      <c r="E53" s="152"/>
      <c r="F53" s="152"/>
      <c r="G53" s="152"/>
      <c r="H53" s="153"/>
      <c r="I53" s="8"/>
      <c r="J53" s="66">
        <f>D53</f>
        <v>5000</v>
      </c>
      <c r="K53" s="64"/>
    </row>
    <row r="54" spans="1:11" ht="31.5" customHeight="1" x14ac:dyDescent="0.3">
      <c r="A54" s="15">
        <v>39</v>
      </c>
      <c r="B54" s="19" t="s">
        <v>94</v>
      </c>
      <c r="C54" s="96" t="s">
        <v>44</v>
      </c>
      <c r="D54" s="99">
        <v>2282</v>
      </c>
      <c r="E54" s="100">
        <v>5000</v>
      </c>
      <c r="F54" s="101"/>
      <c r="G54" s="102"/>
      <c r="H54" s="103"/>
      <c r="I54" s="8"/>
      <c r="J54" s="66"/>
      <c r="K54" s="64"/>
    </row>
    <row r="55" spans="1:11" ht="31.5" customHeight="1" x14ac:dyDescent="0.3">
      <c r="A55" s="15"/>
      <c r="B55" s="25" t="s">
        <v>120</v>
      </c>
      <c r="C55" s="122"/>
      <c r="D55" s="123"/>
      <c r="E55" s="124"/>
      <c r="F55" s="125"/>
      <c r="G55" s="26"/>
      <c r="H55" s="28">
        <f>E56+E60+E62+E57+E58+E59+E61</f>
        <v>1780035</v>
      </c>
      <c r="I55" s="8"/>
      <c r="J55" s="120">
        <v>1780035</v>
      </c>
      <c r="K55" s="64"/>
    </row>
    <row r="56" spans="1:11" ht="31.5" customHeight="1" x14ac:dyDescent="0.3">
      <c r="A56" s="15">
        <v>40</v>
      </c>
      <c r="B56" s="19" t="s">
        <v>103</v>
      </c>
      <c r="C56" s="96" t="s">
        <v>102</v>
      </c>
      <c r="D56" s="99">
        <v>3110</v>
      </c>
      <c r="E56" s="100">
        <v>850000</v>
      </c>
      <c r="F56" s="129"/>
      <c r="G56" s="23" t="s">
        <v>29</v>
      </c>
      <c r="H56" s="103" t="s">
        <v>117</v>
      </c>
      <c r="I56" s="8"/>
      <c r="J56" s="120"/>
      <c r="K56" s="64"/>
    </row>
    <row r="57" spans="1:11" ht="35" customHeight="1" x14ac:dyDescent="0.3">
      <c r="A57" s="15">
        <v>41</v>
      </c>
      <c r="B57" s="96" t="s">
        <v>122</v>
      </c>
      <c r="C57" s="96" t="s">
        <v>119</v>
      </c>
      <c r="D57" s="99">
        <v>3110</v>
      </c>
      <c r="E57" s="100">
        <v>490017.47</v>
      </c>
      <c r="F57" s="129"/>
      <c r="G57" s="18" t="s">
        <v>29</v>
      </c>
      <c r="H57" s="103" t="s">
        <v>117</v>
      </c>
      <c r="I57" s="8"/>
      <c r="J57" s="120"/>
      <c r="K57" s="64"/>
    </row>
    <row r="58" spans="1:11" ht="50" customHeight="1" x14ac:dyDescent="0.3">
      <c r="A58" s="15">
        <v>42</v>
      </c>
      <c r="B58" s="130" t="s">
        <v>123</v>
      </c>
      <c r="C58" s="130" t="s">
        <v>124</v>
      </c>
      <c r="D58" s="131">
        <v>3110</v>
      </c>
      <c r="E58" s="132">
        <v>122789.77</v>
      </c>
      <c r="F58" s="146"/>
      <c r="G58" s="133" t="s">
        <v>29</v>
      </c>
      <c r="H58" s="147" t="s">
        <v>117</v>
      </c>
      <c r="I58" s="8"/>
      <c r="J58" s="120"/>
      <c r="K58" s="64"/>
    </row>
    <row r="59" spans="1:11" ht="50" customHeight="1" x14ac:dyDescent="0.3">
      <c r="A59" s="15">
        <v>43</v>
      </c>
      <c r="B59" s="19" t="s">
        <v>126</v>
      </c>
      <c r="C59" s="19" t="s">
        <v>125</v>
      </c>
      <c r="D59" s="20">
        <v>3110</v>
      </c>
      <c r="E59" s="21">
        <v>74562.5</v>
      </c>
      <c r="F59" s="141"/>
      <c r="G59" s="23" t="s">
        <v>29</v>
      </c>
      <c r="H59" s="142" t="s">
        <v>117</v>
      </c>
      <c r="I59" s="8"/>
      <c r="J59" s="120"/>
      <c r="K59" s="64"/>
    </row>
    <row r="60" spans="1:11" ht="54.5" customHeight="1" x14ac:dyDescent="0.3">
      <c r="A60" s="15">
        <v>44</v>
      </c>
      <c r="B60" s="19" t="s">
        <v>115</v>
      </c>
      <c r="C60" s="19" t="s">
        <v>116</v>
      </c>
      <c r="D60" s="20">
        <v>3110</v>
      </c>
      <c r="E60" s="21">
        <v>93325.05</v>
      </c>
      <c r="F60" s="141"/>
      <c r="G60" s="23" t="s">
        <v>29</v>
      </c>
      <c r="H60" s="142" t="s">
        <v>117</v>
      </c>
      <c r="I60" s="8"/>
      <c r="J60" s="120"/>
      <c r="K60" s="64"/>
    </row>
    <row r="61" spans="1:11" ht="54.5" customHeight="1" x14ac:dyDescent="0.3">
      <c r="A61" s="15">
        <v>45</v>
      </c>
      <c r="B61" s="130" t="s">
        <v>130</v>
      </c>
      <c r="C61" s="130" t="s">
        <v>131</v>
      </c>
      <c r="D61" s="131">
        <v>3110</v>
      </c>
      <c r="E61" s="132">
        <v>92665.26</v>
      </c>
      <c r="F61" s="146"/>
      <c r="G61" s="133" t="s">
        <v>29</v>
      </c>
      <c r="H61" s="147" t="s">
        <v>117</v>
      </c>
      <c r="I61" s="8"/>
      <c r="J61" s="120"/>
      <c r="K61" s="64"/>
    </row>
    <row r="62" spans="1:11" ht="31.5" customHeight="1" x14ac:dyDescent="0.3">
      <c r="A62" s="15">
        <v>46</v>
      </c>
      <c r="B62" s="19" t="s">
        <v>104</v>
      </c>
      <c r="C62" s="19" t="s">
        <v>105</v>
      </c>
      <c r="D62" s="20">
        <v>3110</v>
      </c>
      <c r="E62" s="21">
        <v>56674.95</v>
      </c>
      <c r="F62" s="141"/>
      <c r="G62" s="23" t="s">
        <v>29</v>
      </c>
      <c r="H62" s="142" t="s">
        <v>117</v>
      </c>
      <c r="I62" s="8"/>
      <c r="J62" s="120"/>
      <c r="K62" s="64"/>
    </row>
    <row r="63" spans="1:11" ht="31.5" customHeight="1" x14ac:dyDescent="0.3">
      <c r="A63" s="15"/>
      <c r="B63" s="25" t="s">
        <v>121</v>
      </c>
      <c r="C63" s="121"/>
      <c r="D63" s="123"/>
      <c r="E63" s="124"/>
      <c r="F63" s="134"/>
      <c r="G63" s="135"/>
      <c r="H63" s="28">
        <f>E64+E65</f>
        <v>1850000</v>
      </c>
      <c r="I63" s="8"/>
      <c r="J63" s="120">
        <v>1850000</v>
      </c>
      <c r="K63" s="64"/>
    </row>
    <row r="64" spans="1:11" ht="53.5" customHeight="1" x14ac:dyDescent="0.3">
      <c r="A64" s="15">
        <v>47</v>
      </c>
      <c r="B64" s="19" t="s">
        <v>111</v>
      </c>
      <c r="C64" s="96" t="s">
        <v>112</v>
      </c>
      <c r="D64" s="99">
        <v>3132</v>
      </c>
      <c r="E64" s="100">
        <v>350000</v>
      </c>
      <c r="F64" s="129"/>
      <c r="G64" s="23" t="s">
        <v>29</v>
      </c>
      <c r="H64" s="103"/>
      <c r="I64" s="8"/>
      <c r="J64" s="120"/>
      <c r="K64" s="64"/>
    </row>
    <row r="65" spans="1:11" ht="49" customHeight="1" x14ac:dyDescent="0.3">
      <c r="A65" s="15">
        <v>48</v>
      </c>
      <c r="B65" s="19" t="s">
        <v>113</v>
      </c>
      <c r="C65" s="96" t="s">
        <v>114</v>
      </c>
      <c r="D65" s="99">
        <v>3132</v>
      </c>
      <c r="E65" s="100">
        <v>1500000</v>
      </c>
      <c r="F65" s="129"/>
      <c r="G65" s="23" t="s">
        <v>29</v>
      </c>
      <c r="H65" s="103"/>
      <c r="I65" s="8"/>
      <c r="J65" s="120"/>
      <c r="K65" s="64"/>
    </row>
    <row r="66" spans="1:11" ht="27.5" customHeight="1" thickBot="1" x14ac:dyDescent="0.35">
      <c r="A66" s="14"/>
      <c r="B66" s="53" t="s">
        <v>12</v>
      </c>
      <c r="C66" s="42"/>
      <c r="D66" s="71"/>
      <c r="E66" s="71"/>
      <c r="F66" s="71"/>
      <c r="G66" s="71"/>
      <c r="H66" s="43">
        <f>H9+H20+H40+H42+H45+H48+H50+D53+H55+H63</f>
        <v>10437635</v>
      </c>
      <c r="I66" s="8"/>
      <c r="J66" s="128">
        <v>10437635</v>
      </c>
      <c r="K66" s="64"/>
    </row>
    <row r="67" spans="1:11" ht="27.65" customHeight="1" x14ac:dyDescent="0.3">
      <c r="A67" s="47"/>
      <c r="B67" s="86" t="s">
        <v>129</v>
      </c>
      <c r="C67" s="48"/>
      <c r="D67" s="72"/>
      <c r="E67" s="72"/>
      <c r="F67" s="72"/>
      <c r="G67" s="72"/>
      <c r="H67" s="49"/>
      <c r="I67" s="8"/>
      <c r="J67" s="73"/>
      <c r="K67" s="64"/>
    </row>
    <row r="68" spans="1:11" ht="22" customHeight="1" x14ac:dyDescent="0.3">
      <c r="C68" s="52" t="s">
        <v>60</v>
      </c>
      <c r="D68" s="7"/>
      <c r="E68" s="7"/>
      <c r="F68" s="7" t="s">
        <v>25</v>
      </c>
      <c r="G68" s="7"/>
      <c r="H68" s="7"/>
      <c r="I68" s="8"/>
      <c r="J68" s="74"/>
      <c r="K68" s="64"/>
    </row>
    <row r="69" spans="1:11" ht="12" customHeight="1" x14ac:dyDescent="0.3">
      <c r="B69" s="7"/>
      <c r="C69" s="8"/>
      <c r="D69" s="8"/>
      <c r="E69" s="8"/>
      <c r="F69" s="8"/>
      <c r="G69" s="8"/>
      <c r="H69" s="9"/>
      <c r="I69" s="8"/>
      <c r="J69" s="75"/>
      <c r="K69" s="64"/>
    </row>
    <row r="70" spans="1:11" x14ac:dyDescent="0.3">
      <c r="B70" s="8"/>
      <c r="C70" s="8"/>
      <c r="D70" s="8"/>
      <c r="E70" s="8"/>
      <c r="F70" s="8"/>
      <c r="G70" s="76"/>
      <c r="H70" s="9"/>
      <c r="I70" s="8"/>
      <c r="J70" s="77"/>
      <c r="K70" s="64"/>
    </row>
    <row r="71" spans="1:11" ht="23.15" customHeight="1" x14ac:dyDescent="0.3">
      <c r="B71" s="108">
        <v>260900</v>
      </c>
      <c r="C71" s="109">
        <v>2210</v>
      </c>
      <c r="D71" s="7"/>
      <c r="E71" s="8"/>
      <c r="F71" s="8"/>
      <c r="G71" s="76"/>
      <c r="H71" s="78"/>
      <c r="I71" s="8"/>
      <c r="J71" s="77"/>
      <c r="K71" s="64"/>
    </row>
    <row r="72" spans="1:11" ht="18" x14ac:dyDescent="0.3">
      <c r="B72" s="110">
        <v>2239200</v>
      </c>
      <c r="C72" s="109">
        <v>2240</v>
      </c>
      <c r="D72" s="7"/>
      <c r="E72" s="8"/>
      <c r="F72" s="8"/>
      <c r="G72" s="76"/>
      <c r="H72" s="78"/>
      <c r="I72" s="8"/>
      <c r="J72" s="77"/>
      <c r="K72" s="64"/>
    </row>
    <row r="73" spans="1:11" ht="18" x14ac:dyDescent="0.3">
      <c r="B73" s="110">
        <v>2124800</v>
      </c>
      <c r="C73" s="109" t="s">
        <v>61</v>
      </c>
      <c r="D73" s="7"/>
      <c r="E73" s="8"/>
      <c r="F73" s="8"/>
      <c r="G73" s="76"/>
      <c r="H73" s="78"/>
      <c r="I73" s="8"/>
      <c r="J73" s="77"/>
      <c r="K73" s="64"/>
    </row>
    <row r="74" spans="1:11" ht="18" x14ac:dyDescent="0.3">
      <c r="B74" s="110">
        <v>76900</v>
      </c>
      <c r="C74" s="109" t="s">
        <v>62</v>
      </c>
      <c r="D74" s="7"/>
      <c r="E74" s="7"/>
      <c r="F74" s="8"/>
      <c r="G74" s="76"/>
      <c r="H74" s="78"/>
      <c r="I74" s="8"/>
      <c r="J74" s="77"/>
      <c r="K74" s="64"/>
    </row>
    <row r="75" spans="1:11" ht="18" x14ac:dyDescent="0.3">
      <c r="B75" s="110">
        <v>1986800</v>
      </c>
      <c r="C75" s="109" t="s">
        <v>63</v>
      </c>
      <c r="D75" s="7"/>
      <c r="E75" s="7"/>
      <c r="F75" s="8"/>
      <c r="G75" s="76"/>
      <c r="H75" s="78"/>
      <c r="I75" s="8"/>
      <c r="J75" s="77"/>
      <c r="K75" s="64"/>
    </row>
    <row r="76" spans="1:11" ht="18" x14ac:dyDescent="0.3">
      <c r="B76" s="108">
        <v>34000</v>
      </c>
      <c r="C76" s="79" t="s">
        <v>64</v>
      </c>
      <c r="D76" s="7"/>
      <c r="E76" s="7"/>
      <c r="F76" s="8"/>
      <c r="G76" s="76"/>
      <c r="H76" s="78"/>
      <c r="I76" s="8"/>
      <c r="J76" s="77"/>
      <c r="K76" s="64"/>
    </row>
    <row r="77" spans="1:11" ht="18" x14ac:dyDescent="0.4">
      <c r="B77" s="111">
        <v>5000</v>
      </c>
      <c r="C77" s="79" t="s">
        <v>65</v>
      </c>
      <c r="D77" s="7"/>
      <c r="E77" s="7"/>
      <c r="F77" s="8"/>
      <c r="G77" s="76"/>
      <c r="H77" s="78"/>
      <c r="I77" s="8"/>
      <c r="J77" s="77"/>
      <c r="K77" s="64"/>
    </row>
    <row r="78" spans="1:11" ht="18" x14ac:dyDescent="0.3">
      <c r="B78" s="108">
        <v>80000</v>
      </c>
      <c r="C78" s="79" t="s">
        <v>66</v>
      </c>
      <c r="D78" s="7"/>
      <c r="E78" s="7"/>
      <c r="F78" s="8"/>
      <c r="G78" s="76"/>
      <c r="H78" s="78"/>
      <c r="I78" s="8"/>
      <c r="J78" s="77"/>
      <c r="K78" s="64"/>
    </row>
    <row r="79" spans="1:11" ht="18" x14ac:dyDescent="0.3">
      <c r="B79" s="108">
        <v>1000000</v>
      </c>
      <c r="C79" s="79" t="s">
        <v>109</v>
      </c>
      <c r="D79" s="7"/>
      <c r="E79" s="7"/>
      <c r="F79" s="8"/>
      <c r="G79" s="76"/>
      <c r="H79" s="78"/>
      <c r="I79" s="8"/>
      <c r="J79" s="77"/>
      <c r="K79" s="64"/>
    </row>
    <row r="80" spans="1:11" ht="18" x14ac:dyDescent="0.3">
      <c r="B80" s="126">
        <v>1850000</v>
      </c>
      <c r="C80" s="79" t="s">
        <v>110</v>
      </c>
      <c r="D80" s="7"/>
      <c r="E80" s="7"/>
      <c r="F80" s="8"/>
      <c r="G80" s="76"/>
      <c r="H80" s="78"/>
      <c r="I80" s="8"/>
      <c r="J80" s="77"/>
      <c r="K80" s="64"/>
    </row>
    <row r="81" spans="2:11" ht="18" x14ac:dyDescent="0.3">
      <c r="B81" s="126">
        <v>780035</v>
      </c>
      <c r="C81" s="79" t="s">
        <v>118</v>
      </c>
      <c r="D81" s="7"/>
      <c r="E81" s="7"/>
      <c r="F81" s="8"/>
      <c r="G81" s="76"/>
      <c r="H81" s="78"/>
      <c r="I81" s="8"/>
      <c r="J81" s="77"/>
      <c r="K81" s="64"/>
    </row>
    <row r="82" spans="2:11" ht="18" x14ac:dyDescent="0.3">
      <c r="B82" s="112">
        <f>SUM(B71:B81)</f>
        <v>10437635</v>
      </c>
      <c r="C82" s="79"/>
      <c r="D82" s="7"/>
      <c r="E82" s="7"/>
      <c r="F82" s="8"/>
      <c r="G82" s="76"/>
      <c r="H82" s="78"/>
      <c r="I82" s="8"/>
      <c r="J82" s="77"/>
      <c r="K82" s="64"/>
    </row>
    <row r="83" spans="2:11" ht="18" x14ac:dyDescent="0.3">
      <c r="B83" s="80"/>
      <c r="C83" s="79"/>
      <c r="D83" s="8"/>
      <c r="E83" s="8"/>
      <c r="F83" s="8"/>
      <c r="G83" s="76"/>
      <c r="H83" s="78"/>
      <c r="I83" s="8"/>
      <c r="J83" s="77"/>
      <c r="K83" s="64"/>
    </row>
    <row r="84" spans="2:11" ht="18" x14ac:dyDescent="0.3">
      <c r="B84" s="81"/>
      <c r="C84" s="82"/>
      <c r="D84" s="8"/>
      <c r="E84" s="8"/>
      <c r="F84" s="8"/>
      <c r="G84" s="76"/>
      <c r="H84" s="78"/>
      <c r="I84" s="8"/>
      <c r="J84" s="77"/>
      <c r="K84" s="64"/>
    </row>
    <row r="85" spans="2:11" ht="18" x14ac:dyDescent="0.3">
      <c r="B85" s="81"/>
      <c r="C85" s="82"/>
      <c r="D85" s="8"/>
      <c r="E85" s="8"/>
      <c r="F85" s="8"/>
      <c r="G85" s="76"/>
      <c r="H85" s="78"/>
      <c r="I85" s="8"/>
      <c r="J85" s="77"/>
      <c r="K85" s="64"/>
    </row>
    <row r="86" spans="2:11" x14ac:dyDescent="0.3">
      <c r="B86" s="81"/>
      <c r="C86" s="83"/>
      <c r="D86" s="8"/>
      <c r="E86" s="8"/>
      <c r="F86" s="8"/>
      <c r="G86" s="76"/>
      <c r="H86" s="78"/>
      <c r="I86" s="8"/>
      <c r="J86" s="77"/>
      <c r="K86" s="64"/>
    </row>
    <row r="87" spans="2:11" x14ac:dyDescent="0.3">
      <c r="B87" s="81"/>
      <c r="C87" s="83"/>
      <c r="D87" s="8"/>
      <c r="E87" s="8"/>
      <c r="F87" s="8"/>
      <c r="G87" s="76"/>
      <c r="H87" s="78"/>
      <c r="I87" s="8"/>
      <c r="J87" s="77"/>
      <c r="K87" s="64"/>
    </row>
    <row r="88" spans="2:11" x14ac:dyDescent="0.3">
      <c r="B88" s="81"/>
      <c r="C88" s="83"/>
      <c r="D88" s="8"/>
      <c r="E88" s="8"/>
      <c r="F88" s="8"/>
      <c r="G88" s="76"/>
      <c r="H88" s="78"/>
      <c r="I88" s="8"/>
      <c r="J88" s="77"/>
      <c r="K88" s="64"/>
    </row>
    <row r="89" spans="2:11" x14ac:dyDescent="0.3">
      <c r="B89" s="8"/>
      <c r="C89" s="8"/>
      <c r="D89" s="8"/>
      <c r="E89" s="8"/>
      <c r="F89" s="8"/>
      <c r="G89" s="76"/>
      <c r="H89" s="78"/>
      <c r="I89" s="8"/>
      <c r="J89" s="77"/>
      <c r="K89" s="64"/>
    </row>
    <row r="90" spans="2:11" x14ac:dyDescent="0.3">
      <c r="B90" s="8"/>
      <c r="C90" s="8"/>
      <c r="D90" s="8"/>
      <c r="E90" s="8"/>
      <c r="F90" s="8"/>
      <c r="G90" s="76"/>
      <c r="H90" s="78"/>
      <c r="I90" s="8"/>
      <c r="J90" s="77"/>
      <c r="K90" s="64"/>
    </row>
    <row r="91" spans="2:11" x14ac:dyDescent="0.3">
      <c r="B91" s="8"/>
      <c r="C91" s="8"/>
      <c r="D91" s="8"/>
      <c r="E91" s="8"/>
      <c r="F91" s="8"/>
      <c r="G91" s="76"/>
      <c r="H91" s="78"/>
      <c r="I91" s="8"/>
      <c r="J91" s="77"/>
      <c r="K91" s="64"/>
    </row>
    <row r="92" spans="2:11" x14ac:dyDescent="0.3">
      <c r="B92" s="8"/>
      <c r="C92" s="8"/>
      <c r="D92" s="8"/>
      <c r="E92" s="8"/>
      <c r="F92" s="8"/>
      <c r="G92" s="76"/>
      <c r="H92" s="78"/>
      <c r="I92" s="8"/>
      <c r="J92" s="77"/>
      <c r="K92" s="64"/>
    </row>
    <row r="93" spans="2:11" x14ac:dyDescent="0.3">
      <c r="B93" s="8"/>
      <c r="C93" s="8"/>
      <c r="D93" s="8"/>
      <c r="E93" s="8"/>
      <c r="F93" s="8"/>
      <c r="G93" s="76"/>
      <c r="H93" s="78"/>
      <c r="I93" s="8"/>
      <c r="J93" s="77"/>
      <c r="K93" s="64"/>
    </row>
    <row r="94" spans="2:11" x14ac:dyDescent="0.3">
      <c r="B94" s="8"/>
      <c r="C94" s="8"/>
      <c r="D94" s="8"/>
      <c r="E94" s="8"/>
      <c r="F94" s="8"/>
      <c r="G94" s="76"/>
      <c r="H94" s="78"/>
      <c r="I94" s="8"/>
      <c r="J94" s="77"/>
      <c r="K94" s="64"/>
    </row>
    <row r="95" spans="2:11" x14ac:dyDescent="0.3">
      <c r="B95" s="8"/>
      <c r="C95" s="8"/>
      <c r="D95" s="8"/>
      <c r="E95" s="8"/>
      <c r="F95" s="8"/>
      <c r="G95" s="76"/>
      <c r="H95" s="78"/>
      <c r="I95" s="8"/>
      <c r="J95" s="77"/>
      <c r="K95" s="64"/>
    </row>
    <row r="96" spans="2:11" x14ac:dyDescent="0.3">
      <c r="B96" s="8"/>
      <c r="C96" s="8"/>
      <c r="D96" s="8"/>
      <c r="E96" s="8"/>
      <c r="F96" s="8"/>
      <c r="G96" s="76"/>
      <c r="H96" s="78"/>
      <c r="I96" s="8"/>
      <c r="J96" s="77"/>
      <c r="K96" s="64"/>
    </row>
    <row r="97" spans="2:11" x14ac:dyDescent="0.3">
      <c r="B97" s="8"/>
      <c r="C97" s="8"/>
      <c r="D97" s="8"/>
      <c r="E97" s="8"/>
      <c r="F97" s="8"/>
      <c r="G97" s="76"/>
      <c r="H97" s="78"/>
      <c r="I97" s="8"/>
      <c r="J97" s="77"/>
      <c r="K97" s="64"/>
    </row>
    <row r="98" spans="2:11" x14ac:dyDescent="0.3">
      <c r="B98" s="8"/>
      <c r="C98" s="8"/>
      <c r="D98" s="8"/>
      <c r="E98" s="8"/>
      <c r="F98" s="8"/>
      <c r="G98" s="76"/>
      <c r="H98" s="78"/>
      <c r="I98" s="8"/>
      <c r="J98" s="77"/>
      <c r="K98" s="64"/>
    </row>
    <row r="99" spans="2:11" x14ac:dyDescent="0.3">
      <c r="B99" s="8"/>
      <c r="C99" s="8"/>
      <c r="D99" s="8"/>
      <c r="E99" s="8"/>
      <c r="F99" s="8"/>
      <c r="G99" s="76"/>
      <c r="H99" s="78"/>
      <c r="I99" s="8"/>
      <c r="J99" s="77"/>
      <c r="K99" s="64"/>
    </row>
    <row r="100" spans="2:11" x14ac:dyDescent="0.3">
      <c r="B100" s="8"/>
      <c r="C100" s="8"/>
      <c r="D100" s="8"/>
      <c r="E100" s="8"/>
      <c r="F100" s="8"/>
      <c r="G100" s="8"/>
      <c r="H100" s="8"/>
      <c r="I100" s="8"/>
      <c r="J100" s="77"/>
      <c r="K100" s="64"/>
    </row>
  </sheetData>
  <mergeCells count="4">
    <mergeCell ref="F2:H2"/>
    <mergeCell ref="B4:H4"/>
    <mergeCell ref="B6:H6"/>
    <mergeCell ref="D53:H53"/>
  </mergeCells>
  <pageMargins left="0.31496062992125984" right="0" top="0.39370078740157483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2023-08-28T12:30:30Z</dcterms:modified>
</cp:coreProperties>
</file>